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606"/>
  <workbookPr defaultThemeVersion="166925"/>
  <bookViews>
    <workbookView xWindow="65426" yWindow="65426" windowWidth="19420" windowHeight="10420" activeTab="0"/>
  </bookViews>
  <sheets>
    <sheet name="Übersicht" sheetId="1" r:id="rId1"/>
    <sheet name="Kosten" sheetId="2" r:id="rId2"/>
    <sheet name="Erlöse" sheetId="3" r:id="rId3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<sst xmlns="http://schemas.openxmlformats.org/spreadsheetml/2006/main" count="132" uniqueCount="59">
  <si>
    <t>FINANZIERUNGSPLAN</t>
  </si>
  <si>
    <t>Monat 1</t>
  </si>
  <si>
    <t>Monat 2</t>
  </si>
  <si>
    <t>Monat 3</t>
  </si>
  <si>
    <t>Monat 4</t>
  </si>
  <si>
    <t>Monat 5</t>
  </si>
  <si>
    <t>Monat 6</t>
  </si>
  <si>
    <t>Monat 7</t>
  </si>
  <si>
    <t>Monat 8</t>
  </si>
  <si>
    <t>Monat 9</t>
  </si>
  <si>
    <t>Monat 10</t>
  </si>
  <si>
    <t>Monat 11</t>
  </si>
  <si>
    <t>Monat 12</t>
  </si>
  <si>
    <t>Monat 13</t>
  </si>
  <si>
    <t>Monat 14</t>
  </si>
  <si>
    <t>Monat 15</t>
  </si>
  <si>
    <t>Monat 16</t>
  </si>
  <si>
    <t>Monat 17</t>
  </si>
  <si>
    <t>Monat 18</t>
  </si>
  <si>
    <t>Monat 19</t>
  </si>
  <si>
    <t>Monat 20</t>
  </si>
  <si>
    <t>Monat 21</t>
  </si>
  <si>
    <t>Monat 22</t>
  </si>
  <si>
    <t>Monat 23</t>
  </si>
  <si>
    <t>Monat 24</t>
  </si>
  <si>
    <t>Monat 25</t>
  </si>
  <si>
    <t>Monat 26</t>
  </si>
  <si>
    <t>Monat 27</t>
  </si>
  <si>
    <t>Monat 28</t>
  </si>
  <si>
    <t>Monat 29</t>
  </si>
  <si>
    <t>Monat 30</t>
  </si>
  <si>
    <t>Monat 31</t>
  </si>
  <si>
    <t>Monat 32</t>
  </si>
  <si>
    <t>Monat 33</t>
  </si>
  <si>
    <t>Monat 34</t>
  </si>
  <si>
    <t>Monat 35</t>
  </si>
  <si>
    <t>Monat 36</t>
  </si>
  <si>
    <t>Erlöse</t>
  </si>
  <si>
    <t>Kosten</t>
  </si>
  <si>
    <t>Cash-Flow</t>
  </si>
  <si>
    <t>Working-Capital</t>
  </si>
  <si>
    <t>Kasse</t>
  </si>
  <si>
    <t>Finanzierung/Fremdkapital/Venture Capital</t>
  </si>
  <si>
    <t>Diese Vorlage wurde erstellt von:</t>
  </si>
  <si>
    <r>
      <t>vorlage-kostenlos.de</t>
    </r>
    <r>
      <rPr>
        <sz val="16"/>
        <color theme="1"/>
        <rFont val="Arial"/>
        <family val="2"/>
      </rPr>
      <t xml:space="preserve"> </t>
    </r>
  </si>
  <si>
    <t>Mehr Informationen auf www.sevdesk.de</t>
  </si>
  <si>
    <t>Personal</t>
  </si>
  <si>
    <t>Raumkosten</t>
  </si>
  <si>
    <t>Versicherungen</t>
  </si>
  <si>
    <t>KFZ-Kosten</t>
  </si>
  <si>
    <t>Werbekosten</t>
  </si>
  <si>
    <t>Sonstige Kosten</t>
  </si>
  <si>
    <t>Gesamt</t>
  </si>
  <si>
    <t>Dienstleistung A verkaufte Menge</t>
  </si>
  <si>
    <t>Dienstleistung B verkaufte Menge</t>
  </si>
  <si>
    <t>Produkt A</t>
  </si>
  <si>
    <t>Produkt B</t>
  </si>
  <si>
    <t>Marge pro Dienstleistung A</t>
  </si>
  <si>
    <t>Marge pro Dienstleistung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</si>
</sst>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.00\ &quot;€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0"/>
      <color theme="0" tint="-0.24997000396251678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007FC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rgb="FF007FC5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44" fontId="0" fillId="0" borderId="0" xfId="0" applyNumberFormat="1"/>
    <xf numFmtId="0" fontId="6" fillId="3" borderId="0" xfId="22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/>
    <xf numFmtId="44" fontId="7" fillId="0" borderId="0" xfId="20" applyFont="1" applyBorder="1"/>
    <xf numFmtId="44" fontId="7" fillId="0" borderId="0" xfId="20" applyFont="1"/>
    <xf numFmtId="0" fontId="8" fillId="0" borderId="0" xfId="0" applyFont="1"/>
    <xf numFmtId="44" fontId="7" fillId="0" borderId="0" xfId="20" applyFont="1" applyBorder="1" applyAlignment="1">
      <alignment/>
    </xf>
    <xf numFmtId="165" fontId="7" fillId="0" borderId="0" xfId="21" applyNumberFormat="1" applyFont="1" applyBorder="1" applyAlignment="1">
      <alignment/>
    </xf>
    <xf numFmtId="0" fontId="8" fillId="0" borderId="1" xfId="21" applyFont="1"/>
    <xf numFmtId="44" fontId="8" fillId="0" borderId="1" xfId="21" applyNumberFormat="1" applyFont="1"/>
    <xf numFmtId="165" fontId="7" fillId="0" borderId="0" xfId="0" applyNumberFormat="1" applyFont="1"/>
    <xf numFmtId="0" fontId="9" fillId="0" borderId="0" xfId="0" applyFont="1"/>
    <xf numFmtId="164" fontId="7" fillId="0" borderId="0" xfId="20" applyNumberFormat="1" applyFont="1"/>
    <xf numFmtId="164" fontId="8" fillId="0" borderId="1" xfId="21" applyNumberFormat="1" applyFont="1"/>
    <xf numFmtId="44" fontId="7" fillId="0" borderId="0" xfId="0" applyNumberFormat="1" applyFont="1"/>
    <xf numFmtId="0" fontId="10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center" vertical="center"/>
    </xf>
    <xf numFmtId="44" fontId="8" fillId="0" borderId="0" xfId="0" applyNumberFormat="1" applyFont="1"/>
    <xf numFmtId="0" fontId="4" fillId="0" borderId="0" xfId="0" applyFont="1"/>
    <xf numFmtId="0" fontId="11" fillId="0" borderId="0" xfId="0" applyFont="1" applyAlignment="1">
      <alignment vertical="center"/>
    </xf>
    <xf numFmtId="0" fontId="13" fillId="0" borderId="0" xfId="23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  <cellStyle name="Ergebnis" xfId="21"/>
    <cellStyle name="Akzent3" xfId="22"/>
    <cellStyle name="Link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Übersicht!$A$9</c:f>
              <c:strCache>
                <c:ptCount val="1"/>
                <c:pt idx="0">
                  <c:v>Erlöse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Übersicht!$B$7:$AK$7</c:f>
              <c:strCache/>
            </c:strRef>
          </c:cat>
          <c:val>
            <c:numRef>
              <c:f>Übersicht!$B$9:$AK$9</c:f>
              <c:numCache/>
            </c:numRef>
          </c:val>
          <c:smooth val="0"/>
        </c:ser>
        <c:ser>
          <c:idx val="2"/>
          <c:order val="1"/>
          <c:tx>
            <c:strRef>
              <c:f>Übersicht!$A$10</c:f>
              <c:strCache>
                <c:ptCount val="1"/>
                <c:pt idx="0">
                  <c:v>Kosten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Übersicht!$B$7:$AK$7</c:f>
              <c:strCache/>
            </c:strRef>
          </c:cat>
          <c:val>
            <c:numRef>
              <c:f>Übersicht!$B$10:$AK$10</c:f>
              <c:numCache/>
            </c:numRef>
          </c:val>
          <c:smooth val="0"/>
        </c:ser>
        <c:ser>
          <c:idx val="4"/>
          <c:order val="2"/>
          <c:tx>
            <c:strRef>
              <c:f>Übersicht!$A$12</c:f>
              <c:strCache>
                <c:ptCount val="1"/>
                <c:pt idx="0">
                  <c:v>Cash-Flow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Übersicht!$B$7:$AK$7</c:f>
              <c:strCache/>
            </c:strRef>
          </c:cat>
          <c:val>
            <c:numRef>
              <c:f>Übersicht!$B$12:$AK$12</c:f>
              <c:numCache/>
            </c:numRef>
          </c:val>
          <c:smooth val="0"/>
        </c:ser>
        <c:ser>
          <c:idx val="5"/>
          <c:order val="3"/>
          <c:tx>
            <c:strRef>
              <c:f>Übersicht!$A$13</c:f>
              <c:strCache>
                <c:ptCount val="1"/>
                <c:pt idx="0">
                  <c:v>Working-Capital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Übersicht!$B$7:$AK$7</c:f>
              <c:strCache/>
            </c:strRef>
          </c:cat>
          <c:val>
            <c:numRef>
              <c:f>Übersicht!$B$13:$AK$13</c:f>
              <c:numCache/>
            </c:numRef>
          </c:val>
          <c:smooth val="0"/>
        </c:ser>
        <c:ser>
          <c:idx val="8"/>
          <c:order val="4"/>
          <c:tx>
            <c:strRef>
              <c:f>Übersicht!$A$16</c:f>
              <c:strCache>
                <c:ptCount val="1"/>
                <c:pt idx="0">
                  <c:v>Kasse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Übersicht!$B$7:$AK$7</c:f>
              <c:strCache/>
            </c:strRef>
          </c:cat>
          <c:val>
            <c:numRef>
              <c:f>Übersicht!$B$16:$AK$16</c:f>
              <c:numCache/>
            </c:numRef>
          </c:val>
          <c:smooth val="0"/>
        </c:ser>
        <c:ser>
          <c:idx val="9"/>
          <c:order val="5"/>
          <c:tx>
            <c:strRef>
              <c:f>Übersicht!$A$17</c:f>
              <c:strCache>
                <c:ptCount val="1"/>
                <c:pt idx="0">
                  <c:v>Finanzierung/Fremdkapital/Venture Capital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Übersicht!$B$7:$AK$7</c:f>
              <c:strCache/>
            </c:strRef>
          </c:cat>
          <c:val>
            <c:numRef>
              <c:f>Übersicht!$B$17:$AK$17</c:f>
              <c:numCache/>
            </c:numRef>
          </c:val>
          <c:smooth val="0"/>
        </c:ser>
        <c:axId val="18206784"/>
        <c:axId val="29643329"/>
      </c:lineChart>
      <c:catAx>
        <c:axId val="182067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643329"/>
        <c:crosses val="autoZero"/>
        <c:auto val="1"/>
        <c:lblOffset val="100"/>
        <c:noMultiLvlLbl val="0"/>
      </c:catAx>
      <c:valAx>
        <c:axId val="29643329"/>
        <c:scaling>
          <c:orientation val="minMax"/>
          <c:max val="30000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2067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hyperlink" Target="https://sevdesk.de/?utm_source=template&amp;utm_medium=referral&amp;utm_campaign=finanzierungsplan-vk" TargetMode="External" /><Relationship Id="rId4" Type="http://schemas.openxmlformats.org/officeDocument/2006/relationships/hyperlink" Target="https://sevdesk.de/?utm_source=template&amp;utm_medium=referral&amp;utm_campaign=finanzierungsplan-vk" TargetMode="External" /><Relationship Id="rId5" Type="http://schemas.openxmlformats.org/officeDocument/2006/relationships/image" Target="../media/image2.jpeg" /><Relationship Id="rId6" Type="http://schemas.openxmlformats.org/officeDocument/2006/relationships/image" Target="../media/image3.jpeg" /><Relationship Id="rId7" Type="http://schemas.openxmlformats.org/officeDocument/2006/relationships/hyperlink" Target="https://sevdesk.de/?utm_source=template&amp;utm_medium=referral&amp;utm_campaign=finanzierungsplan-vk" TargetMode="External" /><Relationship Id="rId8" Type="http://schemas.openxmlformats.org/officeDocument/2006/relationships/hyperlink" Target="https://sevdesk.de/?utm_source=template&amp;utm_medium=referral&amp;utm_campaign=finanzierungsplan-vk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15</xdr:row>
      <xdr:rowOff>9525</xdr:rowOff>
    </xdr:from>
    <xdr:to>
      <xdr:col>11</xdr:col>
      <xdr:colOff>876300</xdr:colOff>
      <xdr:row>45</xdr:row>
      <xdr:rowOff>9525</xdr:rowOff>
    </xdr:to>
    <xdr:graphicFrame macro="">
      <xdr:nvGraphicFramePr>
        <xdr:cNvPr id="3" name="Diagramm 2"/>
        <xdr:cNvGraphicFramePr/>
      </xdr:nvGraphicFramePr>
      <xdr:xfrm>
        <a:off x="2324100" y="2543175"/>
        <a:ext cx="833437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0</xdr:colOff>
      <xdr:row>16</xdr:row>
      <xdr:rowOff>0</xdr:rowOff>
    </xdr:from>
    <xdr:to>
      <xdr:col>19</xdr:col>
      <xdr:colOff>723900</xdr:colOff>
      <xdr:row>24</xdr:row>
      <xdr:rowOff>114300</xdr:rowOff>
    </xdr:to>
    <xdr:pic>
      <xdr:nvPicPr>
        <xdr:cNvPr id="4" name="Grafik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91925" y="2686050"/>
          <a:ext cx="5981700" cy="1905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142875</xdr:colOff>
      <xdr:row>26</xdr:row>
      <xdr:rowOff>0</xdr:rowOff>
    </xdr:from>
    <xdr:to>
      <xdr:col>19</xdr:col>
      <xdr:colOff>638175</xdr:colOff>
      <xdr:row>27</xdr:row>
      <xdr:rowOff>219075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63700" y="4857750"/>
          <a:ext cx="3124200" cy="447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12</xdr:col>
      <xdr:colOff>885825</xdr:colOff>
      <xdr:row>33</xdr:row>
      <xdr:rowOff>152400</xdr:rowOff>
    </xdr:from>
    <xdr:to>
      <xdr:col>20</xdr:col>
      <xdr:colOff>28575</xdr:colOff>
      <xdr:row>38</xdr:row>
      <xdr:rowOff>95250</xdr:rowOff>
    </xdr:to>
    <xdr:pic>
      <xdr:nvPicPr>
        <xdr:cNvPr id="6" name="Grafik 5" descr="https://tpc.googlesyndication.com/simgad/5225091229982083490">
          <a:hlinkClick r:id="rId8"/>
        </xdr:cNvPr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82400" y="6448425"/>
          <a:ext cx="61531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evdesk.de/?utm_source=template&amp;utm_medium=referral&amp;utm_campaign=finanzierungsplan-vk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9D86A-AC2B-4A32-A281-E3EB498DD02A}">
  <sheetPr>
    <tabColor rgb="FF007FC5"/>
  </sheetPr>
  <dimension ref="A1:AK31"/>
  <sheetViews>
    <sheetView tabSelected="1" zoomScale="55" zoomScaleNormal="55" workbookViewId="0" topLeftCell="A1">
      <selection activeCell="F3" sqref="F3"/>
    </sheetView>
  </sheetViews>
  <sheetFormatPr defaultColWidth="11.421875" defaultRowHeight="15"/>
  <cols>
    <col min="1" max="1" width="17.140625" style="0" customWidth="1"/>
    <col min="2" max="2" width="12.140625" style="0" customWidth="1"/>
    <col min="3" max="3" width="11.8515625" style="0" customWidth="1"/>
    <col min="4" max="4" width="11.8515625" style="0" bestFit="1" customWidth="1"/>
    <col min="5" max="5" width="12.421875" style="0" customWidth="1"/>
    <col min="6" max="6" width="13.140625" style="0" bestFit="1" customWidth="1"/>
    <col min="7" max="7" width="13.57421875" style="0" customWidth="1"/>
    <col min="8" max="8" width="13.7109375" style="0" customWidth="1"/>
    <col min="9" max="9" width="13.8515625" style="0" customWidth="1"/>
    <col min="10" max="10" width="13.57421875" style="0" customWidth="1"/>
    <col min="11" max="11" width="13.421875" style="0" customWidth="1"/>
    <col min="12" max="12" width="13.7109375" style="0" customWidth="1"/>
    <col min="13" max="13" width="13.421875" style="0" customWidth="1"/>
    <col min="14" max="19" width="13.140625" style="0" bestFit="1" customWidth="1"/>
    <col min="20" max="26" width="12.8515625" style="0" bestFit="1" customWidth="1"/>
    <col min="27" max="37" width="14.421875" style="0" bestFit="1" customWidth="1"/>
  </cols>
  <sheetData>
    <row r="1" spans="1:8" ht="14.45" customHeight="1">
      <c r="A1" s="24" t="s">
        <v>0</v>
      </c>
      <c r="B1" s="24"/>
      <c r="C1" s="24"/>
      <c r="D1" s="24"/>
      <c r="E1" s="24"/>
      <c r="F1" s="21"/>
      <c r="G1" s="1"/>
      <c r="H1" s="1"/>
    </row>
    <row r="2" spans="1:8" ht="14.45" customHeight="1">
      <c r="A2" s="24"/>
      <c r="B2" s="24"/>
      <c r="C2" s="24"/>
      <c r="D2" s="24"/>
      <c r="E2" s="24"/>
      <c r="F2" s="21"/>
      <c r="G2" s="1"/>
      <c r="H2" s="1"/>
    </row>
    <row r="3" spans="1:8" ht="14.45" customHeight="1">
      <c r="A3" s="24"/>
      <c r="B3" s="24"/>
      <c r="C3" s="24"/>
      <c r="D3" s="24"/>
      <c r="E3" s="24"/>
      <c r="F3" s="21"/>
      <c r="G3" s="1"/>
      <c r="H3" s="1"/>
    </row>
    <row r="4" spans="1:8" ht="14.45" customHeight="1">
      <c r="A4" s="24"/>
      <c r="B4" s="24"/>
      <c r="C4" s="24"/>
      <c r="D4" s="24"/>
      <c r="E4" s="24"/>
      <c r="F4" s="21"/>
      <c r="G4" s="1"/>
      <c r="H4" s="1"/>
    </row>
    <row r="5" spans="1:8" ht="15" customHeight="1" thickBot="1">
      <c r="A5" s="25"/>
      <c r="B5" s="25"/>
      <c r="C5" s="25"/>
      <c r="D5" s="25"/>
      <c r="E5" s="25"/>
      <c r="F5" s="21"/>
      <c r="G5" s="1"/>
      <c r="H5" s="1"/>
    </row>
    <row r="6" ht="15" thickTop="1"/>
    <row r="7" spans="2:37" s="19" customFormat="1" ht="12.6">
      <c r="B7" s="19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6</v>
      </c>
      <c r="H7" s="19" t="s">
        <v>7</v>
      </c>
      <c r="I7" s="19" t="s">
        <v>8</v>
      </c>
      <c r="J7" s="19" t="s">
        <v>9</v>
      </c>
      <c r="K7" s="19" t="s">
        <v>10</v>
      </c>
      <c r="L7" s="19" t="s">
        <v>11</v>
      </c>
      <c r="M7" s="19" t="s">
        <v>12</v>
      </c>
      <c r="N7" s="19" t="s">
        <v>13</v>
      </c>
      <c r="O7" s="19" t="s">
        <v>14</v>
      </c>
      <c r="P7" s="19" t="s">
        <v>15</v>
      </c>
      <c r="Q7" s="19" t="s">
        <v>16</v>
      </c>
      <c r="R7" s="19" t="s">
        <v>17</v>
      </c>
      <c r="S7" s="19" t="s">
        <v>18</v>
      </c>
      <c r="T7" s="19" t="s">
        <v>19</v>
      </c>
      <c r="U7" s="19" t="s">
        <v>20</v>
      </c>
      <c r="V7" s="19" t="s">
        <v>21</v>
      </c>
      <c r="W7" s="19" t="s">
        <v>22</v>
      </c>
      <c r="X7" s="19" t="s">
        <v>23</v>
      </c>
      <c r="Y7" s="19" t="s">
        <v>24</v>
      </c>
      <c r="Z7" s="19" t="s">
        <v>25</v>
      </c>
      <c r="AA7" s="19" t="s">
        <v>26</v>
      </c>
      <c r="AB7" s="19" t="s">
        <v>27</v>
      </c>
      <c r="AC7" s="19" t="s">
        <v>28</v>
      </c>
      <c r="AD7" s="19" t="s">
        <v>29</v>
      </c>
      <c r="AE7" s="19" t="s">
        <v>30</v>
      </c>
      <c r="AF7" s="19" t="s">
        <v>31</v>
      </c>
      <c r="AG7" s="19" t="s">
        <v>32</v>
      </c>
      <c r="AH7" s="19" t="s">
        <v>33</v>
      </c>
      <c r="AI7" s="19" t="s">
        <v>34</v>
      </c>
      <c r="AJ7" s="19" t="s">
        <v>35</v>
      </c>
      <c r="AK7" s="19" t="s">
        <v>36</v>
      </c>
    </row>
    <row r="8" s="5" customFormat="1" ht="12.6"/>
    <row r="9" spans="1:37" s="5" customFormat="1" ht="15">
      <c r="A9" s="5" t="s">
        <v>37</v>
      </c>
      <c r="B9" s="17">
        <f>Erlöse!B8</f>
        <v>4700</v>
      </c>
      <c r="C9" s="17">
        <f>Erlöse!C8</f>
        <v>9400</v>
      </c>
      <c r="D9" s="17">
        <f>Erlöse!D8</f>
        <v>14100</v>
      </c>
      <c r="E9" s="2">
        <f>Erlöse!E8</f>
        <v>18800</v>
      </c>
      <c r="F9" s="2">
        <f>Erlöse!F8</f>
        <v>23500</v>
      </c>
      <c r="G9" s="2">
        <f>Erlöse!G8</f>
        <v>28200</v>
      </c>
      <c r="H9" s="2">
        <f>Erlöse!H8</f>
        <v>32900</v>
      </c>
      <c r="I9" s="2">
        <f>Erlöse!I8</f>
        <v>37600</v>
      </c>
      <c r="J9" s="2">
        <f>Erlöse!J8</f>
        <v>42300</v>
      </c>
      <c r="K9" s="2">
        <f>Erlöse!K8</f>
        <v>47000</v>
      </c>
      <c r="L9" s="2">
        <f>Erlöse!L8</f>
        <v>51700</v>
      </c>
      <c r="M9" s="2">
        <f>Erlöse!M8</f>
        <v>56400</v>
      </c>
      <c r="N9" s="2">
        <f>Erlöse!N8</f>
        <v>61100</v>
      </c>
      <c r="O9" s="2">
        <f>Erlöse!O8</f>
        <v>65800</v>
      </c>
      <c r="P9" s="2">
        <f>Erlöse!P8</f>
        <v>70500</v>
      </c>
      <c r="Q9" s="2">
        <f>Erlöse!Q8</f>
        <v>75200</v>
      </c>
      <c r="R9" s="2">
        <f>Erlöse!R8</f>
        <v>79900</v>
      </c>
      <c r="S9" s="2">
        <f>Erlöse!S8</f>
        <v>84600</v>
      </c>
      <c r="T9" s="2">
        <f>Erlöse!T8</f>
        <v>89300</v>
      </c>
      <c r="U9" s="2">
        <f>Erlöse!U8</f>
        <v>94000</v>
      </c>
      <c r="V9" s="2">
        <f>Erlöse!V8</f>
        <v>98700</v>
      </c>
      <c r="W9" s="2">
        <f>Erlöse!W8</f>
        <v>103400</v>
      </c>
      <c r="X9" s="2">
        <f>Erlöse!X8</f>
        <v>108100</v>
      </c>
      <c r="Y9" s="2">
        <f>Erlöse!Y8</f>
        <v>112800</v>
      </c>
      <c r="Z9" s="2">
        <f>Erlöse!Z8</f>
        <v>117500</v>
      </c>
      <c r="AA9" s="2">
        <f>Erlöse!AA8</f>
        <v>122200</v>
      </c>
      <c r="AB9" s="2">
        <f>Erlöse!AB8</f>
        <v>126900</v>
      </c>
      <c r="AC9" s="2">
        <f>Erlöse!AC8</f>
        <v>131600</v>
      </c>
      <c r="AD9" s="2">
        <f>Erlöse!AD8</f>
        <v>136300</v>
      </c>
      <c r="AE9" s="2">
        <f>Erlöse!AE8</f>
        <v>141000</v>
      </c>
      <c r="AF9" s="2">
        <f>Erlöse!AF8</f>
        <v>145700</v>
      </c>
      <c r="AG9" s="2">
        <f>Erlöse!AG8</f>
        <v>150400</v>
      </c>
      <c r="AH9" s="2">
        <f>Erlöse!AH8</f>
        <v>155100</v>
      </c>
      <c r="AI9" s="2">
        <f>Erlöse!AI8</f>
        <v>159800</v>
      </c>
      <c r="AJ9" s="2">
        <f>Erlöse!AJ8</f>
        <v>164500</v>
      </c>
      <c r="AK9" s="2">
        <f>Erlöse!AK8</f>
        <v>169200</v>
      </c>
    </row>
    <row r="10" spans="1:37" s="5" customFormat="1" ht="12.6">
      <c r="A10" s="5" t="s">
        <v>38</v>
      </c>
      <c r="B10" s="17">
        <f>Kosten!B9</f>
        <v>8450</v>
      </c>
      <c r="C10" s="17">
        <f>Kosten!C9</f>
        <v>8950</v>
      </c>
      <c r="D10" s="17">
        <f>Kosten!D9</f>
        <v>9450</v>
      </c>
      <c r="E10" s="17">
        <f>Kosten!E9</f>
        <v>9950</v>
      </c>
      <c r="F10" s="17">
        <f>Kosten!F9</f>
        <v>13450</v>
      </c>
      <c r="G10" s="17">
        <f>Kosten!G9</f>
        <v>13950</v>
      </c>
      <c r="H10" s="17">
        <f>Kosten!H9</f>
        <v>14450</v>
      </c>
      <c r="I10" s="17">
        <f>Kosten!I9</f>
        <v>14950</v>
      </c>
      <c r="J10" s="17">
        <f>Kosten!J9</f>
        <v>18450</v>
      </c>
      <c r="K10" s="17">
        <f>Kosten!K9</f>
        <v>18950</v>
      </c>
      <c r="L10" s="17">
        <f>Kosten!L9</f>
        <v>19450</v>
      </c>
      <c r="M10" s="17">
        <f>Kosten!M9</f>
        <v>19950</v>
      </c>
      <c r="N10" s="17">
        <f>Kosten!N9</f>
        <v>23950</v>
      </c>
      <c r="O10" s="17">
        <f>Kosten!O9</f>
        <v>24450</v>
      </c>
      <c r="P10" s="17">
        <f>Kosten!P9</f>
        <v>24950</v>
      </c>
      <c r="Q10" s="17">
        <f>Kosten!Q9</f>
        <v>25450</v>
      </c>
      <c r="R10" s="17">
        <f>Kosten!R9</f>
        <v>28950</v>
      </c>
      <c r="S10" s="17">
        <f>Kosten!S9</f>
        <v>29450</v>
      </c>
      <c r="T10" s="17">
        <f>Kosten!T9</f>
        <v>29950</v>
      </c>
      <c r="U10" s="17">
        <f>Kosten!U9</f>
        <v>30450</v>
      </c>
      <c r="V10" s="17">
        <f>Kosten!V9</f>
        <v>33950</v>
      </c>
      <c r="W10" s="17">
        <f>Kosten!W9</f>
        <v>34450</v>
      </c>
      <c r="X10" s="17">
        <f>Kosten!X9</f>
        <v>34950</v>
      </c>
      <c r="Y10" s="17">
        <f>Kosten!Y9</f>
        <v>35450</v>
      </c>
      <c r="Z10" s="17">
        <f>Kosten!Z9</f>
        <v>36200</v>
      </c>
      <c r="AA10" s="17">
        <f>Kosten!AA9</f>
        <v>36700</v>
      </c>
      <c r="AB10" s="17">
        <f>Kosten!AB9</f>
        <v>37200</v>
      </c>
      <c r="AC10" s="17">
        <f>Kosten!AC9</f>
        <v>37700</v>
      </c>
      <c r="AD10" s="17">
        <f>Kosten!AD9</f>
        <v>38200</v>
      </c>
      <c r="AE10" s="17">
        <f>Kosten!AE9</f>
        <v>38700</v>
      </c>
      <c r="AF10" s="17">
        <f>Kosten!AF9</f>
        <v>39200</v>
      </c>
      <c r="AG10" s="17">
        <f>Kosten!AG9</f>
        <v>39700</v>
      </c>
      <c r="AH10" s="17">
        <f>Kosten!AH9</f>
        <v>40200</v>
      </c>
      <c r="AI10" s="17">
        <f>Kosten!AI9</f>
        <v>40700</v>
      </c>
      <c r="AJ10" s="17">
        <f>Kosten!AJ9</f>
        <v>41200</v>
      </c>
      <c r="AK10" s="17">
        <f>Kosten!AK9</f>
        <v>41700</v>
      </c>
    </row>
    <row r="11" spans="2:37" s="5" customFormat="1" ht="12.6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s="8" customFormat="1" ht="12.95">
      <c r="A12" s="8" t="s">
        <v>39</v>
      </c>
      <c r="B12" s="20">
        <f>B9-B10</f>
        <v>-3750</v>
      </c>
      <c r="C12" s="20">
        <f aca="true" t="shared" si="0" ref="C12:AK12">C9-C10</f>
        <v>450</v>
      </c>
      <c r="D12" s="20">
        <f t="shared" si="0"/>
        <v>4650</v>
      </c>
      <c r="E12" s="20">
        <f t="shared" si="0"/>
        <v>8850</v>
      </c>
      <c r="F12" s="20">
        <f t="shared" si="0"/>
        <v>10050</v>
      </c>
      <c r="G12" s="20">
        <f t="shared" si="0"/>
        <v>14250</v>
      </c>
      <c r="H12" s="20">
        <f t="shared" si="0"/>
        <v>18450</v>
      </c>
      <c r="I12" s="20">
        <f t="shared" si="0"/>
        <v>22650</v>
      </c>
      <c r="J12" s="20">
        <f t="shared" si="0"/>
        <v>23850</v>
      </c>
      <c r="K12" s="20">
        <f t="shared" si="0"/>
        <v>28050</v>
      </c>
      <c r="L12" s="20">
        <f t="shared" si="0"/>
        <v>32250</v>
      </c>
      <c r="M12" s="20">
        <f t="shared" si="0"/>
        <v>36450</v>
      </c>
      <c r="N12" s="20">
        <f t="shared" si="0"/>
        <v>37150</v>
      </c>
      <c r="O12" s="20">
        <f t="shared" si="0"/>
        <v>41350</v>
      </c>
      <c r="P12" s="20">
        <f t="shared" si="0"/>
        <v>45550</v>
      </c>
      <c r="Q12" s="20">
        <f t="shared" si="0"/>
        <v>49750</v>
      </c>
      <c r="R12" s="20">
        <f t="shared" si="0"/>
        <v>50950</v>
      </c>
      <c r="S12" s="20">
        <f t="shared" si="0"/>
        <v>55150</v>
      </c>
      <c r="T12" s="20">
        <f t="shared" si="0"/>
        <v>59350</v>
      </c>
      <c r="U12" s="20">
        <f t="shared" si="0"/>
        <v>63550</v>
      </c>
      <c r="V12" s="20">
        <f t="shared" si="0"/>
        <v>64750</v>
      </c>
      <c r="W12" s="20">
        <f t="shared" si="0"/>
        <v>68950</v>
      </c>
      <c r="X12" s="20">
        <f t="shared" si="0"/>
        <v>73150</v>
      </c>
      <c r="Y12" s="20">
        <f t="shared" si="0"/>
        <v>77350</v>
      </c>
      <c r="Z12" s="20">
        <f t="shared" si="0"/>
        <v>81300</v>
      </c>
      <c r="AA12" s="20">
        <f t="shared" si="0"/>
        <v>85500</v>
      </c>
      <c r="AB12" s="20">
        <f t="shared" si="0"/>
        <v>89700</v>
      </c>
      <c r="AC12" s="20">
        <f t="shared" si="0"/>
        <v>93900</v>
      </c>
      <c r="AD12" s="20">
        <f t="shared" si="0"/>
        <v>98100</v>
      </c>
      <c r="AE12" s="20">
        <f t="shared" si="0"/>
        <v>102300</v>
      </c>
      <c r="AF12" s="20">
        <f t="shared" si="0"/>
        <v>106500</v>
      </c>
      <c r="AG12" s="20">
        <f t="shared" si="0"/>
        <v>110700</v>
      </c>
      <c r="AH12" s="20">
        <f t="shared" si="0"/>
        <v>114900</v>
      </c>
      <c r="AI12" s="20">
        <f t="shared" si="0"/>
        <v>119100</v>
      </c>
      <c r="AJ12" s="20">
        <f t="shared" si="0"/>
        <v>123300</v>
      </c>
      <c r="AK12" s="20">
        <f t="shared" si="0"/>
        <v>127500</v>
      </c>
    </row>
    <row r="13" spans="1:37" s="8" customFormat="1" ht="12.95">
      <c r="A13" s="8" t="s">
        <v>40</v>
      </c>
      <c r="B13" s="20">
        <f>B16+B17</f>
        <v>95000</v>
      </c>
      <c r="C13" s="20">
        <f>B13+B12</f>
        <v>91250</v>
      </c>
      <c r="D13" s="20">
        <f aca="true" t="shared" si="1" ref="D13:L13">C13+C12</f>
        <v>91700</v>
      </c>
      <c r="E13" s="20">
        <f t="shared" si="1"/>
        <v>96350</v>
      </c>
      <c r="F13" s="20">
        <f t="shared" si="1"/>
        <v>105200</v>
      </c>
      <c r="G13" s="20">
        <f t="shared" si="1"/>
        <v>115250</v>
      </c>
      <c r="H13" s="20">
        <f t="shared" si="1"/>
        <v>129500</v>
      </c>
      <c r="I13" s="20">
        <f t="shared" si="1"/>
        <v>147950</v>
      </c>
      <c r="J13" s="20">
        <f t="shared" si="1"/>
        <v>170600</v>
      </c>
      <c r="K13" s="20">
        <f t="shared" si="1"/>
        <v>194450</v>
      </c>
      <c r="L13" s="20">
        <f t="shared" si="1"/>
        <v>222500</v>
      </c>
      <c r="M13" s="20">
        <f>L13+L12</f>
        <v>254750</v>
      </c>
      <c r="N13" s="20">
        <f aca="true" t="shared" si="2" ref="N13:AK13">M13+M12</f>
        <v>291200</v>
      </c>
      <c r="O13" s="20">
        <f t="shared" si="2"/>
        <v>328350</v>
      </c>
      <c r="P13" s="20">
        <f t="shared" si="2"/>
        <v>369700</v>
      </c>
      <c r="Q13" s="20">
        <f t="shared" si="2"/>
        <v>415250</v>
      </c>
      <c r="R13" s="20">
        <f t="shared" si="2"/>
        <v>465000</v>
      </c>
      <c r="S13" s="20">
        <f t="shared" si="2"/>
        <v>515950</v>
      </c>
      <c r="T13" s="20">
        <f t="shared" si="2"/>
        <v>571100</v>
      </c>
      <c r="U13" s="20">
        <f t="shared" si="2"/>
        <v>630450</v>
      </c>
      <c r="V13" s="20">
        <f t="shared" si="2"/>
        <v>694000</v>
      </c>
      <c r="W13" s="20">
        <f t="shared" si="2"/>
        <v>758750</v>
      </c>
      <c r="X13" s="20">
        <f t="shared" si="2"/>
        <v>827700</v>
      </c>
      <c r="Y13" s="20">
        <f t="shared" si="2"/>
        <v>900850</v>
      </c>
      <c r="Z13" s="20">
        <f t="shared" si="2"/>
        <v>978200</v>
      </c>
      <c r="AA13" s="20">
        <f t="shared" si="2"/>
        <v>1059500</v>
      </c>
      <c r="AB13" s="20">
        <f t="shared" si="2"/>
        <v>1145000</v>
      </c>
      <c r="AC13" s="20">
        <f t="shared" si="2"/>
        <v>1234700</v>
      </c>
      <c r="AD13" s="20">
        <f t="shared" si="2"/>
        <v>1328600</v>
      </c>
      <c r="AE13" s="20">
        <f t="shared" si="2"/>
        <v>1426700</v>
      </c>
      <c r="AF13" s="20">
        <f t="shared" si="2"/>
        <v>1529000</v>
      </c>
      <c r="AG13" s="20">
        <f t="shared" si="2"/>
        <v>1635500</v>
      </c>
      <c r="AH13" s="20">
        <f t="shared" si="2"/>
        <v>1746200</v>
      </c>
      <c r="AI13" s="20">
        <f t="shared" si="2"/>
        <v>1861100</v>
      </c>
      <c r="AJ13" s="20">
        <f t="shared" si="2"/>
        <v>1980200</v>
      </c>
      <c r="AK13" s="20">
        <f t="shared" si="2"/>
        <v>2103500</v>
      </c>
    </row>
    <row r="14" s="5" customFormat="1" ht="12.6"/>
    <row r="15" s="5" customFormat="1" ht="12.6"/>
    <row r="16" spans="1:2" s="5" customFormat="1" ht="12.6">
      <c r="A16" s="5" t="s">
        <v>41</v>
      </c>
      <c r="B16" s="7">
        <v>10000</v>
      </c>
    </row>
    <row r="17" spans="1:2" s="5" customFormat="1" ht="38.25">
      <c r="A17" s="18" t="s">
        <v>42</v>
      </c>
      <c r="B17" s="7">
        <v>85000</v>
      </c>
    </row>
    <row r="18" s="5" customFormat="1" ht="12.75"/>
    <row r="27" ht="18">
      <c r="N27" s="22" t="s">
        <v>43</v>
      </c>
    </row>
    <row r="28" ht="20.25">
      <c r="N28" s="22" t="s">
        <v>44</v>
      </c>
    </row>
    <row r="31" ht="15">
      <c r="N31" s="23" t="s">
        <v>45</v>
      </c>
    </row>
  </sheetData>
  <mergeCells count="1">
    <mergeCell ref="A1:E5"/>
  </mergeCells>
  <hyperlinks>
    <hyperlink ref="N31" r:id="rId1" display="https://sevdesk.de/?utm_source=template&amp;utm_medium=referral&amp;utm_campaign=finanzierungsplan-vk"/>
  </hyperlinks>
  <printOptions/>
  <pageMargins left="0.7" right="0.7" top="0.787401575" bottom="0.7874015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6D72B-CC45-44EF-B32F-31E9DE6D9813}">
  <sheetPr>
    <tabColor rgb="FF007FC5"/>
  </sheetPr>
  <dimension ref="A1:AK9"/>
  <sheetViews>
    <sheetView workbookViewId="0" topLeftCell="A1">
      <selection activeCell="C7" sqref="C7"/>
    </sheetView>
  </sheetViews>
  <sheetFormatPr defaultColWidth="11.421875" defaultRowHeight="15"/>
  <cols>
    <col min="1" max="1" width="15.28125" style="0" bestFit="1" customWidth="1"/>
  </cols>
  <sheetData>
    <row r="1" spans="1:37" s="14" customFormat="1" ht="12.95">
      <c r="A1" s="3"/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</row>
    <row r="2" spans="1:37" s="14" customFormat="1" ht="12.95">
      <c r="A2" s="5" t="s">
        <v>46</v>
      </c>
      <c r="B2" s="15">
        <v>6000</v>
      </c>
      <c r="C2" s="15">
        <v>6000</v>
      </c>
      <c r="D2" s="15">
        <v>6000</v>
      </c>
      <c r="E2" s="15">
        <v>6000</v>
      </c>
      <c r="F2" s="15">
        <v>9000</v>
      </c>
      <c r="G2" s="15">
        <v>9000</v>
      </c>
      <c r="H2" s="15">
        <v>9000</v>
      </c>
      <c r="I2" s="15">
        <v>9000</v>
      </c>
      <c r="J2" s="15">
        <v>12000</v>
      </c>
      <c r="K2" s="15">
        <v>12000</v>
      </c>
      <c r="L2" s="15">
        <v>12000</v>
      </c>
      <c r="M2" s="15">
        <v>12000</v>
      </c>
      <c r="N2" s="15">
        <v>15000</v>
      </c>
      <c r="O2" s="15">
        <v>15000</v>
      </c>
      <c r="P2" s="15">
        <v>15000</v>
      </c>
      <c r="Q2" s="15">
        <v>15000</v>
      </c>
      <c r="R2" s="15">
        <v>18000</v>
      </c>
      <c r="S2" s="15">
        <v>18000</v>
      </c>
      <c r="T2" s="15">
        <v>18000</v>
      </c>
      <c r="U2" s="15">
        <v>18000</v>
      </c>
      <c r="V2" s="15">
        <v>21000</v>
      </c>
      <c r="W2" s="15">
        <v>21000</v>
      </c>
      <c r="X2" s="15">
        <v>21000</v>
      </c>
      <c r="Y2" s="15">
        <v>21000</v>
      </c>
      <c r="Z2" s="15">
        <v>21000</v>
      </c>
      <c r="AA2" s="15">
        <v>21000</v>
      </c>
      <c r="AB2" s="15">
        <v>21000</v>
      </c>
      <c r="AC2" s="15">
        <v>21000</v>
      </c>
      <c r="AD2" s="15">
        <v>21000</v>
      </c>
      <c r="AE2" s="15">
        <v>21000</v>
      </c>
      <c r="AF2" s="15">
        <v>21000</v>
      </c>
      <c r="AG2" s="15">
        <v>21000</v>
      </c>
      <c r="AH2" s="15">
        <v>21000</v>
      </c>
      <c r="AI2" s="15">
        <v>21000</v>
      </c>
      <c r="AJ2" s="15">
        <v>21000</v>
      </c>
      <c r="AK2" s="15">
        <v>21000</v>
      </c>
    </row>
    <row r="3" spans="1:37" s="14" customFormat="1" ht="12.95">
      <c r="A3" s="5" t="s">
        <v>47</v>
      </c>
      <c r="B3" s="15">
        <v>1000</v>
      </c>
      <c r="C3" s="15">
        <v>1000</v>
      </c>
      <c r="D3" s="15">
        <v>1000</v>
      </c>
      <c r="E3" s="15">
        <v>1000</v>
      </c>
      <c r="F3" s="15">
        <v>1000</v>
      </c>
      <c r="G3" s="15">
        <v>1000</v>
      </c>
      <c r="H3" s="15">
        <v>1000</v>
      </c>
      <c r="I3" s="15">
        <v>1000</v>
      </c>
      <c r="J3" s="15">
        <v>1000</v>
      </c>
      <c r="K3" s="15">
        <v>1000</v>
      </c>
      <c r="L3" s="15">
        <v>1000</v>
      </c>
      <c r="M3" s="15">
        <v>1000</v>
      </c>
      <c r="N3" s="15">
        <v>1000</v>
      </c>
      <c r="O3" s="15">
        <v>1000</v>
      </c>
      <c r="P3" s="15">
        <v>1000</v>
      </c>
      <c r="Q3" s="15">
        <v>1000</v>
      </c>
      <c r="R3" s="15">
        <v>1000</v>
      </c>
      <c r="S3" s="15">
        <v>1000</v>
      </c>
      <c r="T3" s="15">
        <v>1000</v>
      </c>
      <c r="U3" s="15">
        <v>1000</v>
      </c>
      <c r="V3" s="15">
        <v>1000</v>
      </c>
      <c r="W3" s="15">
        <v>1000</v>
      </c>
      <c r="X3" s="15">
        <v>1000</v>
      </c>
      <c r="Y3" s="15">
        <v>1000</v>
      </c>
      <c r="Z3" s="15">
        <v>1000</v>
      </c>
      <c r="AA3" s="15">
        <v>1000</v>
      </c>
      <c r="AB3" s="15">
        <v>1000</v>
      </c>
      <c r="AC3" s="15">
        <v>1000</v>
      </c>
      <c r="AD3" s="15">
        <v>1000</v>
      </c>
      <c r="AE3" s="15">
        <v>1000</v>
      </c>
      <c r="AF3" s="15">
        <v>1000</v>
      </c>
      <c r="AG3" s="15">
        <v>1000</v>
      </c>
      <c r="AH3" s="15">
        <v>1000</v>
      </c>
      <c r="AI3" s="15">
        <v>1000</v>
      </c>
      <c r="AJ3" s="15">
        <v>1000</v>
      </c>
      <c r="AK3" s="15">
        <v>1000</v>
      </c>
    </row>
    <row r="4" spans="1:37" s="14" customFormat="1" ht="12.95">
      <c r="A4" s="5" t="s">
        <v>48</v>
      </c>
      <c r="B4" s="15">
        <v>200</v>
      </c>
      <c r="C4" s="15">
        <v>200</v>
      </c>
      <c r="D4" s="15">
        <v>200</v>
      </c>
      <c r="E4" s="15">
        <v>200</v>
      </c>
      <c r="F4" s="15">
        <v>200</v>
      </c>
      <c r="G4" s="15">
        <v>200</v>
      </c>
      <c r="H4" s="15">
        <v>200</v>
      </c>
      <c r="I4" s="15">
        <v>200</v>
      </c>
      <c r="J4" s="15">
        <v>200</v>
      </c>
      <c r="K4" s="15">
        <v>200</v>
      </c>
      <c r="L4" s="15">
        <v>200</v>
      </c>
      <c r="M4" s="15">
        <v>200</v>
      </c>
      <c r="N4" s="15">
        <v>200</v>
      </c>
      <c r="O4" s="15">
        <v>200</v>
      </c>
      <c r="P4" s="15">
        <v>200</v>
      </c>
      <c r="Q4" s="15">
        <v>200</v>
      </c>
      <c r="R4" s="15">
        <v>200</v>
      </c>
      <c r="S4" s="15">
        <v>200</v>
      </c>
      <c r="T4" s="15">
        <v>200</v>
      </c>
      <c r="U4" s="15">
        <v>200</v>
      </c>
      <c r="V4" s="15">
        <v>200</v>
      </c>
      <c r="W4" s="15">
        <v>200</v>
      </c>
      <c r="X4" s="15">
        <v>200</v>
      </c>
      <c r="Y4" s="15">
        <v>200</v>
      </c>
      <c r="Z4" s="15">
        <v>200</v>
      </c>
      <c r="AA4" s="15">
        <v>200</v>
      </c>
      <c r="AB4" s="15">
        <v>200</v>
      </c>
      <c r="AC4" s="15">
        <v>200</v>
      </c>
      <c r="AD4" s="15">
        <v>200</v>
      </c>
      <c r="AE4" s="15">
        <v>200</v>
      </c>
      <c r="AF4" s="15">
        <v>200</v>
      </c>
      <c r="AG4" s="15">
        <v>200</v>
      </c>
      <c r="AH4" s="15">
        <v>200</v>
      </c>
      <c r="AI4" s="15">
        <v>200</v>
      </c>
      <c r="AJ4" s="15">
        <v>200</v>
      </c>
      <c r="AK4" s="15">
        <v>200</v>
      </c>
    </row>
    <row r="5" spans="1:37" s="14" customFormat="1" ht="12.95">
      <c r="A5" s="5" t="s">
        <v>49</v>
      </c>
      <c r="B5" s="15">
        <v>250</v>
      </c>
      <c r="C5" s="15">
        <v>250</v>
      </c>
      <c r="D5" s="15">
        <v>250</v>
      </c>
      <c r="E5" s="15">
        <v>250</v>
      </c>
      <c r="F5" s="15">
        <v>250</v>
      </c>
      <c r="G5" s="15">
        <v>250</v>
      </c>
      <c r="H5" s="15">
        <v>250</v>
      </c>
      <c r="I5" s="15">
        <v>250</v>
      </c>
      <c r="J5" s="15">
        <v>250</v>
      </c>
      <c r="K5" s="15">
        <v>250</v>
      </c>
      <c r="L5" s="15">
        <v>250</v>
      </c>
      <c r="M5" s="15">
        <v>250</v>
      </c>
      <c r="N5" s="15">
        <v>250</v>
      </c>
      <c r="O5" s="15">
        <v>250</v>
      </c>
      <c r="P5" s="15">
        <v>250</v>
      </c>
      <c r="Q5" s="15">
        <v>250</v>
      </c>
      <c r="R5" s="15">
        <v>250</v>
      </c>
      <c r="S5" s="15">
        <v>250</v>
      </c>
      <c r="T5" s="15">
        <v>250</v>
      </c>
      <c r="U5" s="15">
        <v>250</v>
      </c>
      <c r="V5" s="15">
        <v>250</v>
      </c>
      <c r="W5" s="15">
        <v>250</v>
      </c>
      <c r="X5" s="15">
        <v>250</v>
      </c>
      <c r="Y5" s="15">
        <v>250</v>
      </c>
      <c r="Z5" s="15">
        <v>250</v>
      </c>
      <c r="AA5" s="15">
        <v>250</v>
      </c>
      <c r="AB5" s="15">
        <v>250</v>
      </c>
      <c r="AC5" s="15">
        <v>250</v>
      </c>
      <c r="AD5" s="15">
        <v>250</v>
      </c>
      <c r="AE5" s="15">
        <v>250</v>
      </c>
      <c r="AF5" s="15">
        <v>250</v>
      </c>
      <c r="AG5" s="15">
        <v>250</v>
      </c>
      <c r="AH5" s="15">
        <v>250</v>
      </c>
      <c r="AI5" s="15">
        <v>250</v>
      </c>
      <c r="AJ5" s="15">
        <v>250</v>
      </c>
      <c r="AK5" s="15">
        <v>250</v>
      </c>
    </row>
    <row r="6" spans="1:37" s="14" customFormat="1" ht="12.95">
      <c r="A6" s="5" t="s">
        <v>50</v>
      </c>
      <c r="B6" s="15">
        <v>1000</v>
      </c>
      <c r="C6" s="15">
        <v>1500</v>
      </c>
      <c r="D6" s="15">
        <v>2000</v>
      </c>
      <c r="E6" s="15">
        <v>2500</v>
      </c>
      <c r="F6" s="15">
        <v>3000</v>
      </c>
      <c r="G6" s="15">
        <v>3500</v>
      </c>
      <c r="H6" s="15">
        <v>4000</v>
      </c>
      <c r="I6" s="15">
        <v>4500</v>
      </c>
      <c r="J6" s="15">
        <v>5000</v>
      </c>
      <c r="K6" s="15">
        <v>5500</v>
      </c>
      <c r="L6" s="15">
        <v>6000</v>
      </c>
      <c r="M6" s="15">
        <v>6500</v>
      </c>
      <c r="N6" s="15">
        <v>7000</v>
      </c>
      <c r="O6" s="15">
        <v>7500</v>
      </c>
      <c r="P6" s="15">
        <v>8000</v>
      </c>
      <c r="Q6" s="15">
        <v>8500</v>
      </c>
      <c r="R6" s="15">
        <v>9000</v>
      </c>
      <c r="S6" s="15">
        <v>9500</v>
      </c>
      <c r="T6" s="15">
        <v>10000</v>
      </c>
      <c r="U6" s="15">
        <v>10500</v>
      </c>
      <c r="V6" s="15">
        <v>11000</v>
      </c>
      <c r="W6" s="15">
        <v>11500</v>
      </c>
      <c r="X6" s="15">
        <v>12000</v>
      </c>
      <c r="Y6" s="15">
        <v>12500</v>
      </c>
      <c r="Z6" s="15">
        <v>13000</v>
      </c>
      <c r="AA6" s="15">
        <v>13500</v>
      </c>
      <c r="AB6" s="15">
        <v>14000</v>
      </c>
      <c r="AC6" s="15">
        <v>14500</v>
      </c>
      <c r="AD6" s="15">
        <v>15000</v>
      </c>
      <c r="AE6" s="15">
        <v>15500</v>
      </c>
      <c r="AF6" s="15">
        <v>16000</v>
      </c>
      <c r="AG6" s="15">
        <v>16500</v>
      </c>
      <c r="AH6" s="15">
        <v>17000</v>
      </c>
      <c r="AI6" s="15">
        <v>17500</v>
      </c>
      <c r="AJ6" s="15">
        <v>18000</v>
      </c>
      <c r="AK6" s="15">
        <v>18500</v>
      </c>
    </row>
    <row r="7" spans="1:37" s="14" customFormat="1" ht="12.95">
      <c r="A7" s="5" t="s">
        <v>51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500</v>
      </c>
      <c r="O7" s="15">
        <v>500</v>
      </c>
      <c r="P7" s="15">
        <v>500</v>
      </c>
      <c r="Q7" s="15">
        <v>500</v>
      </c>
      <c r="R7" s="15">
        <v>500</v>
      </c>
      <c r="S7" s="15">
        <v>500</v>
      </c>
      <c r="T7" s="15">
        <v>500</v>
      </c>
      <c r="U7" s="15">
        <v>500</v>
      </c>
      <c r="V7" s="15">
        <v>500</v>
      </c>
      <c r="W7" s="15">
        <v>500</v>
      </c>
      <c r="X7" s="15">
        <v>500</v>
      </c>
      <c r="Y7" s="15">
        <v>500</v>
      </c>
      <c r="Z7" s="15">
        <v>750</v>
      </c>
      <c r="AA7" s="15">
        <v>750</v>
      </c>
      <c r="AB7" s="15">
        <v>750</v>
      </c>
      <c r="AC7" s="15">
        <v>750</v>
      </c>
      <c r="AD7" s="15">
        <v>750</v>
      </c>
      <c r="AE7" s="15">
        <v>750</v>
      </c>
      <c r="AF7" s="15">
        <v>750</v>
      </c>
      <c r="AG7" s="15">
        <v>750</v>
      </c>
      <c r="AH7" s="15">
        <v>750</v>
      </c>
      <c r="AI7" s="15">
        <v>750</v>
      </c>
      <c r="AJ7" s="15">
        <v>750</v>
      </c>
      <c r="AK7" s="15">
        <v>750</v>
      </c>
    </row>
    <row r="8" spans="1:37" s="14" customFormat="1" ht="12.95">
      <c r="A8" s="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s="14" customFormat="1" ht="13.5" thickBot="1">
      <c r="A9" s="11" t="s">
        <v>52</v>
      </c>
      <c r="B9" s="16">
        <f aca="true" t="shared" si="0" ref="B9:AK9">SUM(B2:B8)</f>
        <v>8450</v>
      </c>
      <c r="C9" s="16">
        <f t="shared" si="0"/>
        <v>8950</v>
      </c>
      <c r="D9" s="16">
        <f t="shared" si="0"/>
        <v>9450</v>
      </c>
      <c r="E9" s="16">
        <f t="shared" si="0"/>
        <v>9950</v>
      </c>
      <c r="F9" s="16">
        <f t="shared" si="0"/>
        <v>13450</v>
      </c>
      <c r="G9" s="16">
        <f t="shared" si="0"/>
        <v>13950</v>
      </c>
      <c r="H9" s="16">
        <f t="shared" si="0"/>
        <v>14450</v>
      </c>
      <c r="I9" s="16">
        <f t="shared" si="0"/>
        <v>14950</v>
      </c>
      <c r="J9" s="16">
        <f t="shared" si="0"/>
        <v>18450</v>
      </c>
      <c r="K9" s="16">
        <f t="shared" si="0"/>
        <v>18950</v>
      </c>
      <c r="L9" s="16">
        <f t="shared" si="0"/>
        <v>19450</v>
      </c>
      <c r="M9" s="16">
        <f t="shared" si="0"/>
        <v>19950</v>
      </c>
      <c r="N9" s="16">
        <f t="shared" si="0"/>
        <v>23950</v>
      </c>
      <c r="O9" s="16">
        <f t="shared" si="0"/>
        <v>24450</v>
      </c>
      <c r="P9" s="16">
        <f t="shared" si="0"/>
        <v>24950</v>
      </c>
      <c r="Q9" s="16">
        <f t="shared" si="0"/>
        <v>25450</v>
      </c>
      <c r="R9" s="16">
        <f t="shared" si="0"/>
        <v>28950</v>
      </c>
      <c r="S9" s="16">
        <f t="shared" si="0"/>
        <v>29450</v>
      </c>
      <c r="T9" s="16">
        <f t="shared" si="0"/>
        <v>29950</v>
      </c>
      <c r="U9" s="16">
        <f t="shared" si="0"/>
        <v>30450</v>
      </c>
      <c r="V9" s="16">
        <f t="shared" si="0"/>
        <v>33950</v>
      </c>
      <c r="W9" s="16">
        <f t="shared" si="0"/>
        <v>34450</v>
      </c>
      <c r="X9" s="16">
        <f t="shared" si="0"/>
        <v>34950</v>
      </c>
      <c r="Y9" s="16">
        <f t="shared" si="0"/>
        <v>35450</v>
      </c>
      <c r="Z9" s="16">
        <f t="shared" si="0"/>
        <v>36200</v>
      </c>
      <c r="AA9" s="16">
        <f t="shared" si="0"/>
        <v>36700</v>
      </c>
      <c r="AB9" s="16">
        <f t="shared" si="0"/>
        <v>37200</v>
      </c>
      <c r="AC9" s="16">
        <f t="shared" si="0"/>
        <v>37700</v>
      </c>
      <c r="AD9" s="16">
        <f t="shared" si="0"/>
        <v>38200</v>
      </c>
      <c r="AE9" s="16">
        <f t="shared" si="0"/>
        <v>38700</v>
      </c>
      <c r="AF9" s="16">
        <f t="shared" si="0"/>
        <v>39200</v>
      </c>
      <c r="AG9" s="16">
        <f t="shared" si="0"/>
        <v>39700</v>
      </c>
      <c r="AH9" s="16">
        <f t="shared" si="0"/>
        <v>40200</v>
      </c>
      <c r="AI9" s="16">
        <f t="shared" si="0"/>
        <v>40700</v>
      </c>
      <c r="AJ9" s="16">
        <f t="shared" si="0"/>
        <v>41200</v>
      </c>
      <c r="AK9" s="16">
        <f t="shared" si="0"/>
        <v>41700</v>
      </c>
    </row>
    <row r="10" ht="15" thickTop="1"/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B6E75-2631-43E3-98C0-4850118305CE}">
  <sheetPr>
    <tabColor rgb="FF007FC5"/>
  </sheetPr>
  <dimension ref="A1:AK11"/>
  <sheetViews>
    <sheetView workbookViewId="0" topLeftCell="A1">
      <selection activeCell="A15" sqref="A15"/>
    </sheetView>
  </sheetViews>
  <sheetFormatPr defaultColWidth="11.421875" defaultRowHeight="15"/>
  <cols>
    <col min="1" max="1" width="29.00390625" style="0" bestFit="1" customWidth="1"/>
    <col min="2" max="3" width="11.421875" style="0" bestFit="1" customWidth="1"/>
    <col min="4" max="22" width="12.421875" style="0" bestFit="1" customWidth="1"/>
    <col min="23" max="37" width="13.57421875" style="0" bestFit="1" customWidth="1"/>
  </cols>
  <sheetData>
    <row r="1" spans="1:37" s="4" customFormat="1" ht="12.6">
      <c r="A1" s="3"/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</row>
    <row r="2" spans="1:37" s="5" customFormat="1" ht="12.6">
      <c r="A2" s="5" t="s">
        <v>53</v>
      </c>
      <c r="B2" s="5">
        <v>3</v>
      </c>
      <c r="C2" s="5">
        <v>6</v>
      </c>
      <c r="D2" s="5">
        <v>9</v>
      </c>
      <c r="E2" s="5">
        <v>12</v>
      </c>
      <c r="F2" s="5">
        <v>15</v>
      </c>
      <c r="G2" s="5">
        <v>18</v>
      </c>
      <c r="H2" s="5">
        <v>21</v>
      </c>
      <c r="I2" s="5">
        <v>24</v>
      </c>
      <c r="J2" s="5">
        <v>27</v>
      </c>
      <c r="K2" s="5">
        <v>30</v>
      </c>
      <c r="L2" s="5">
        <v>33</v>
      </c>
      <c r="M2" s="5">
        <v>36</v>
      </c>
      <c r="N2" s="5">
        <v>39</v>
      </c>
      <c r="O2" s="5">
        <v>42</v>
      </c>
      <c r="P2" s="5">
        <v>45</v>
      </c>
      <c r="Q2" s="5">
        <v>48</v>
      </c>
      <c r="R2" s="5">
        <v>51</v>
      </c>
      <c r="S2" s="5">
        <v>54</v>
      </c>
      <c r="T2" s="5">
        <v>57</v>
      </c>
      <c r="U2" s="5">
        <v>60</v>
      </c>
      <c r="V2" s="5">
        <v>63</v>
      </c>
      <c r="W2" s="5">
        <v>66</v>
      </c>
      <c r="X2" s="5">
        <v>69</v>
      </c>
      <c r="Y2" s="5">
        <v>72</v>
      </c>
      <c r="Z2" s="5">
        <v>75</v>
      </c>
      <c r="AA2" s="5">
        <v>78</v>
      </c>
      <c r="AB2" s="5">
        <v>81</v>
      </c>
      <c r="AC2" s="5">
        <v>84</v>
      </c>
      <c r="AD2" s="5">
        <v>87</v>
      </c>
      <c r="AE2" s="5">
        <v>90</v>
      </c>
      <c r="AF2" s="5">
        <v>93</v>
      </c>
      <c r="AG2" s="5">
        <v>96</v>
      </c>
      <c r="AH2" s="5">
        <v>99</v>
      </c>
      <c r="AI2" s="5">
        <v>102</v>
      </c>
      <c r="AJ2" s="5">
        <v>105</v>
      </c>
      <c r="AK2" s="5">
        <v>108</v>
      </c>
    </row>
    <row r="3" spans="1:37" s="5" customFormat="1" ht="12.6">
      <c r="A3" s="5" t="s">
        <v>54</v>
      </c>
      <c r="B3" s="5">
        <v>2</v>
      </c>
      <c r="C3" s="5">
        <v>4</v>
      </c>
      <c r="D3" s="5">
        <v>6</v>
      </c>
      <c r="E3" s="5">
        <v>8</v>
      </c>
      <c r="F3" s="5">
        <v>10</v>
      </c>
      <c r="G3" s="5">
        <v>12</v>
      </c>
      <c r="H3" s="5">
        <v>14</v>
      </c>
      <c r="I3" s="5">
        <v>16</v>
      </c>
      <c r="J3" s="5">
        <v>18</v>
      </c>
      <c r="K3" s="5">
        <v>20</v>
      </c>
      <c r="L3" s="5">
        <v>22</v>
      </c>
      <c r="M3" s="5">
        <v>24</v>
      </c>
      <c r="N3" s="5">
        <v>26</v>
      </c>
      <c r="O3" s="5">
        <v>28</v>
      </c>
      <c r="P3" s="5">
        <v>30</v>
      </c>
      <c r="Q3" s="5">
        <v>32</v>
      </c>
      <c r="R3" s="5">
        <v>34</v>
      </c>
      <c r="S3" s="5">
        <v>36</v>
      </c>
      <c r="T3" s="5">
        <v>38</v>
      </c>
      <c r="U3" s="5">
        <v>40</v>
      </c>
      <c r="V3" s="5">
        <v>42</v>
      </c>
      <c r="W3" s="5">
        <v>44</v>
      </c>
      <c r="X3" s="5">
        <v>46</v>
      </c>
      <c r="Y3" s="5">
        <v>48</v>
      </c>
      <c r="Z3" s="5">
        <v>50</v>
      </c>
      <c r="AA3" s="5">
        <v>52</v>
      </c>
      <c r="AB3" s="5">
        <v>54</v>
      </c>
      <c r="AC3" s="5">
        <v>56</v>
      </c>
      <c r="AD3" s="5">
        <v>58</v>
      </c>
      <c r="AE3" s="5">
        <v>60</v>
      </c>
      <c r="AF3" s="5">
        <v>62</v>
      </c>
      <c r="AG3" s="5">
        <v>64</v>
      </c>
      <c r="AH3" s="5">
        <v>66</v>
      </c>
      <c r="AI3" s="5">
        <v>68</v>
      </c>
      <c r="AJ3" s="5">
        <v>70</v>
      </c>
      <c r="AK3" s="5">
        <v>72</v>
      </c>
    </row>
    <row r="4" spans="2:14" s="5" customFormat="1" ht="12.6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37" s="5" customFormat="1" ht="12.95">
      <c r="A5" s="8" t="s">
        <v>55</v>
      </c>
      <c r="B5" s="9">
        <f>B2*B10</f>
        <v>2400</v>
      </c>
      <c r="C5" s="9">
        <f>C2*B10</f>
        <v>4800</v>
      </c>
      <c r="D5" s="9">
        <f>D2*B10</f>
        <v>7200</v>
      </c>
      <c r="E5" s="9">
        <f>E2*B10</f>
        <v>9600</v>
      </c>
      <c r="F5" s="9">
        <f>F2*B10</f>
        <v>12000</v>
      </c>
      <c r="G5" s="9">
        <f>G2*B10</f>
        <v>14400</v>
      </c>
      <c r="H5" s="9">
        <f>H2*B10</f>
        <v>16800</v>
      </c>
      <c r="I5" s="9">
        <f>I2*B10</f>
        <v>19200</v>
      </c>
      <c r="J5" s="9">
        <f>J2*B10</f>
        <v>21600</v>
      </c>
      <c r="K5" s="9">
        <f>K2*B10</f>
        <v>24000</v>
      </c>
      <c r="L5" s="9">
        <f>L2*B10</f>
        <v>26400</v>
      </c>
      <c r="M5" s="9">
        <f>M2*B10</f>
        <v>28800</v>
      </c>
      <c r="N5" s="9">
        <f>N2*B10</f>
        <v>31200</v>
      </c>
      <c r="O5" s="9">
        <f>O2*B10</f>
        <v>33600</v>
      </c>
      <c r="P5" s="9">
        <f>P2*B10</f>
        <v>36000</v>
      </c>
      <c r="Q5" s="9">
        <f>Q2*B10</f>
        <v>38400</v>
      </c>
      <c r="R5" s="9">
        <f>R2*B10</f>
        <v>40800</v>
      </c>
      <c r="S5" s="9">
        <f>S2*B10</f>
        <v>43200</v>
      </c>
      <c r="T5" s="9">
        <f>T2*B10</f>
        <v>45600</v>
      </c>
      <c r="U5" s="9">
        <f>U2*B10</f>
        <v>48000</v>
      </c>
      <c r="V5" s="9">
        <f>V2*B10</f>
        <v>50400</v>
      </c>
      <c r="W5" s="9">
        <f>W2*B10</f>
        <v>52800</v>
      </c>
      <c r="X5" s="9">
        <f>X2*B10</f>
        <v>55200</v>
      </c>
      <c r="Y5" s="9">
        <f>Y2*B10</f>
        <v>57600</v>
      </c>
      <c r="Z5" s="9">
        <f>Z2*B10</f>
        <v>60000</v>
      </c>
      <c r="AA5" s="9">
        <f>AA2*B10</f>
        <v>62400</v>
      </c>
      <c r="AB5" s="9">
        <f>AB2*B10</f>
        <v>64800</v>
      </c>
      <c r="AC5" s="9">
        <f>AC2*B10</f>
        <v>67200</v>
      </c>
      <c r="AD5" s="9">
        <f>AD2*B10</f>
        <v>69600</v>
      </c>
      <c r="AE5" s="9">
        <f>AE2*B10</f>
        <v>72000</v>
      </c>
      <c r="AF5" s="9">
        <f>AF2*B10</f>
        <v>74400</v>
      </c>
      <c r="AG5" s="9">
        <f>AG2*B10</f>
        <v>76800</v>
      </c>
      <c r="AH5" s="9">
        <f>AH2*B10</f>
        <v>79200</v>
      </c>
      <c r="AI5" s="9">
        <f>AI2*B10</f>
        <v>81600</v>
      </c>
      <c r="AJ5" s="9">
        <f>AJ2*B10</f>
        <v>84000</v>
      </c>
      <c r="AK5" s="9">
        <f>AK2*B10</f>
        <v>86400</v>
      </c>
    </row>
    <row r="6" spans="1:37" s="5" customFormat="1" ht="12.95">
      <c r="A6" s="8" t="s">
        <v>56</v>
      </c>
      <c r="B6" s="10">
        <f>B3*B11</f>
        <v>2300</v>
      </c>
      <c r="C6" s="10">
        <f>C3*B11</f>
        <v>4600</v>
      </c>
      <c r="D6" s="10">
        <f>D3*B11</f>
        <v>6900</v>
      </c>
      <c r="E6" s="10">
        <f>E3*B11</f>
        <v>9200</v>
      </c>
      <c r="F6" s="10">
        <f>F3*B11</f>
        <v>11500</v>
      </c>
      <c r="G6" s="10">
        <f>G3*B11</f>
        <v>13800</v>
      </c>
      <c r="H6" s="10">
        <f>H3*B11</f>
        <v>16100</v>
      </c>
      <c r="I6" s="10">
        <f>I3*B11</f>
        <v>18400</v>
      </c>
      <c r="J6" s="10">
        <f>J3*B11</f>
        <v>20700</v>
      </c>
      <c r="K6" s="10">
        <f>K3*B11</f>
        <v>23000</v>
      </c>
      <c r="L6" s="10">
        <f>L3*B11</f>
        <v>25300</v>
      </c>
      <c r="M6" s="10">
        <f>M3*B11</f>
        <v>27600</v>
      </c>
      <c r="N6" s="10">
        <f>N3*B11</f>
        <v>29900</v>
      </c>
      <c r="O6" s="10">
        <f>O3*B11</f>
        <v>32200</v>
      </c>
      <c r="P6" s="10">
        <f>P3*B11</f>
        <v>34500</v>
      </c>
      <c r="Q6" s="10">
        <f>Q3*B11</f>
        <v>36800</v>
      </c>
      <c r="R6" s="10">
        <f>R3*B11</f>
        <v>39100</v>
      </c>
      <c r="S6" s="10">
        <f>S3*B11</f>
        <v>41400</v>
      </c>
      <c r="T6" s="10">
        <f>T3*B11</f>
        <v>43700</v>
      </c>
      <c r="U6" s="10">
        <f>U3*B11</f>
        <v>46000</v>
      </c>
      <c r="V6" s="10">
        <f>V3*B11</f>
        <v>48300</v>
      </c>
      <c r="W6" s="10">
        <f>W3*B11</f>
        <v>50600</v>
      </c>
      <c r="X6" s="10">
        <f>X3*B11</f>
        <v>52900</v>
      </c>
      <c r="Y6" s="10">
        <f>Y3*B11</f>
        <v>55200</v>
      </c>
      <c r="Z6" s="10">
        <f>Z3*B11</f>
        <v>57500</v>
      </c>
      <c r="AA6" s="10">
        <f>AA3*B11</f>
        <v>59800</v>
      </c>
      <c r="AB6" s="10">
        <f>AB3*B11</f>
        <v>62100</v>
      </c>
      <c r="AC6" s="10">
        <f>AC3*B11</f>
        <v>64400</v>
      </c>
      <c r="AD6" s="10">
        <f>AD3*B11</f>
        <v>66700</v>
      </c>
      <c r="AE6" s="10">
        <f>AE3*B11</f>
        <v>69000</v>
      </c>
      <c r="AF6" s="10">
        <f>AF3*B11</f>
        <v>71300</v>
      </c>
      <c r="AG6" s="10">
        <f>AG3*B11</f>
        <v>73600</v>
      </c>
      <c r="AH6" s="10">
        <f>AH3*B11</f>
        <v>75900</v>
      </c>
      <c r="AI6" s="10">
        <f>AI3*B11</f>
        <v>78200</v>
      </c>
      <c r="AJ6" s="10">
        <f>AJ3*B11</f>
        <v>80500</v>
      </c>
      <c r="AK6" s="10">
        <f>AK3*B11</f>
        <v>82800</v>
      </c>
    </row>
    <row r="7" spans="2:14" s="5" customFormat="1" ht="12.6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37" s="5" customFormat="1" ht="13.5" thickBot="1">
      <c r="A8" s="11" t="s">
        <v>37</v>
      </c>
      <c r="B8" s="12">
        <f>SUM(B5:B6)</f>
        <v>4700</v>
      </c>
      <c r="C8" s="12">
        <f aca="true" t="shared" si="0" ref="C8:AK8">SUM(C5:C6)</f>
        <v>9400</v>
      </c>
      <c r="D8" s="12">
        <f t="shared" si="0"/>
        <v>14100</v>
      </c>
      <c r="E8" s="12">
        <f t="shared" si="0"/>
        <v>18800</v>
      </c>
      <c r="F8" s="12">
        <f t="shared" si="0"/>
        <v>23500</v>
      </c>
      <c r="G8" s="12">
        <f t="shared" si="0"/>
        <v>28200</v>
      </c>
      <c r="H8" s="12">
        <f t="shared" si="0"/>
        <v>32900</v>
      </c>
      <c r="I8" s="12">
        <f t="shared" si="0"/>
        <v>37600</v>
      </c>
      <c r="J8" s="12">
        <f t="shared" si="0"/>
        <v>42300</v>
      </c>
      <c r="K8" s="12">
        <f t="shared" si="0"/>
        <v>47000</v>
      </c>
      <c r="L8" s="12">
        <f t="shared" si="0"/>
        <v>51700</v>
      </c>
      <c r="M8" s="12">
        <f t="shared" si="0"/>
        <v>56400</v>
      </c>
      <c r="N8" s="12">
        <f t="shared" si="0"/>
        <v>61100</v>
      </c>
      <c r="O8" s="12">
        <f t="shared" si="0"/>
        <v>65800</v>
      </c>
      <c r="P8" s="12">
        <f t="shared" si="0"/>
        <v>70500</v>
      </c>
      <c r="Q8" s="12">
        <f t="shared" si="0"/>
        <v>75200</v>
      </c>
      <c r="R8" s="12">
        <f t="shared" si="0"/>
        <v>79900</v>
      </c>
      <c r="S8" s="12">
        <f t="shared" si="0"/>
        <v>84600</v>
      </c>
      <c r="T8" s="12">
        <f t="shared" si="0"/>
        <v>89300</v>
      </c>
      <c r="U8" s="12">
        <f t="shared" si="0"/>
        <v>94000</v>
      </c>
      <c r="V8" s="12">
        <f t="shared" si="0"/>
        <v>98700</v>
      </c>
      <c r="W8" s="12">
        <f t="shared" si="0"/>
        <v>103400</v>
      </c>
      <c r="X8" s="12">
        <f t="shared" si="0"/>
        <v>108100</v>
      </c>
      <c r="Y8" s="12">
        <f t="shared" si="0"/>
        <v>112800</v>
      </c>
      <c r="Z8" s="12">
        <f t="shared" si="0"/>
        <v>117500</v>
      </c>
      <c r="AA8" s="12">
        <f t="shared" si="0"/>
        <v>122200</v>
      </c>
      <c r="AB8" s="12">
        <f t="shared" si="0"/>
        <v>126900</v>
      </c>
      <c r="AC8" s="12">
        <f t="shared" si="0"/>
        <v>131600</v>
      </c>
      <c r="AD8" s="12">
        <f t="shared" si="0"/>
        <v>136300</v>
      </c>
      <c r="AE8" s="12">
        <f t="shared" si="0"/>
        <v>141000</v>
      </c>
      <c r="AF8" s="12">
        <f t="shared" si="0"/>
        <v>145700</v>
      </c>
      <c r="AG8" s="12">
        <f t="shared" si="0"/>
        <v>150400</v>
      </c>
      <c r="AH8" s="12">
        <f t="shared" si="0"/>
        <v>155100</v>
      </c>
      <c r="AI8" s="12">
        <f t="shared" si="0"/>
        <v>159800</v>
      </c>
      <c r="AJ8" s="12">
        <f t="shared" si="0"/>
        <v>164500</v>
      </c>
      <c r="AK8" s="12">
        <f t="shared" si="0"/>
        <v>169200</v>
      </c>
    </row>
    <row r="9" spans="2:14" s="5" customFormat="1" ht="12.95" thickTop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2" s="5" customFormat="1" ht="12.95">
      <c r="A10" s="8" t="s">
        <v>57</v>
      </c>
      <c r="B10" s="13">
        <v>800</v>
      </c>
    </row>
    <row r="11" spans="1:2" s="5" customFormat="1" ht="12.95">
      <c r="A11" s="8" t="s">
        <v>58</v>
      </c>
      <c r="B11" s="13">
        <v>1150</v>
      </c>
    </row>
  </sheetData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4B52365863594098463E4D63DF7BF7" ma:contentTypeVersion="13" ma:contentTypeDescription="Ein neues Dokument erstellen." ma:contentTypeScope="" ma:versionID="ea5ba6eb4ca56bdc950c08fc3155202b">
  <xsd:schema xmlns:xsd="http://www.w3.org/2001/XMLSchema" xmlns:xs="http://www.w3.org/2001/XMLSchema" xmlns:p="http://schemas.microsoft.com/office/2006/metadata/properties" xmlns:ns2="2a7b7321-699e-4c59-ac5f-e254e3ed5b5a" xmlns:ns3="7760b130-b144-4486-bde3-77306cd3b476" targetNamespace="http://schemas.microsoft.com/office/2006/metadata/properties" ma:root="true" ma:fieldsID="cf45df94ca1f663a54c504e02d11a538" ns2:_="" ns3:_="">
    <xsd:import namespace="2a7b7321-699e-4c59-ac5f-e254e3ed5b5a"/>
    <xsd:import namespace="7760b130-b144-4486-bde3-77306cd3b4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b7321-699e-4c59-ac5f-e254e3ed5b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60b130-b144-4486-bde3-77306cd3b47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9386A1-87AF-446C-8333-7F68D3A6EBDE}"/>
</file>

<file path=customXml/itemProps2.xml><?xml version="1.0" encoding="utf-8"?>
<ds:datastoreItem xmlns:ds="http://schemas.openxmlformats.org/officeDocument/2006/customXml" ds:itemID="{4D984B42-23D8-40BA-A539-D4458F64A160}"/>
</file>

<file path=customXml/itemProps3.xml><?xml version="1.0" encoding="utf-8"?>
<ds:datastoreItem xmlns:ds="http://schemas.openxmlformats.org/officeDocument/2006/customXml" ds:itemID="{F7FB7B4F-F15E-411C-82B0-A7629FFB92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Kubina | sevDesk</dc:creator>
  <cp:keywords/>
  <dc:description/>
  <cp:lastModifiedBy>Melanie Kubina | sevDesk</cp:lastModifiedBy>
  <dcterms:created xsi:type="dcterms:W3CDTF">2021-10-13T09:17:26Z</dcterms:created>
  <dcterms:modified xsi:type="dcterms:W3CDTF">2021-10-13T12:34:38Z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0x0101007A4B52365863594098463E4D63DF7BF7</vt:lpwstr>
  </property>
</Properties>
</file>